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Sheet1" sheetId="1" r:id="rId1"/>
  </sheets>
  <definedNames>
    <definedName name="_xlnm._FilterDatabase" localSheetId="0" hidden="1">Sheet1!$A$2:$N$2</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<sst xmlns="http://schemas.openxmlformats.org/spreadsheetml/2006/main" count="348" uniqueCount="120">
  <si>
    <t>2026年上半年云南省工业和信息化厅直属事业单位云南工业技师学院公开招聘人员面试成绩、综合成绩及岗位排名汇总表</t>
  </si>
  <si>
    <t>序号</t>
  </si>
  <si>
    <t>报考岗位代码</t>
  </si>
  <si>
    <t>报考岗位</t>
  </si>
  <si>
    <t>招聘人数</t>
  </si>
  <si>
    <t>准考证号</t>
  </si>
  <si>
    <t>笔试成绩总分</t>
  </si>
  <si>
    <t>面试成绩</t>
  </si>
  <si>
    <t>综合成绩</t>
  </si>
  <si>
    <t>排名</t>
  </si>
  <si>
    <t>是否进入考察环节</t>
  </si>
  <si>
    <t>备注</t>
  </si>
  <si>
    <t>15398023001000001</t>
  </si>
  <si>
    <t>思想政治专业课教师(1)</t>
  </si>
  <si>
    <t>2153970604725</t>
  </si>
  <si>
    <t>是</t>
  </si>
  <si>
    <t>2153970602217</t>
  </si>
  <si>
    <t>2153970601430</t>
  </si>
  <si>
    <t>否</t>
  </si>
  <si>
    <t>2153970602621</t>
  </si>
  <si>
    <t>15398023001000002</t>
  </si>
  <si>
    <t>思想政治专业课教师(2)</t>
  </si>
  <si>
    <t>2153970603520</t>
  </si>
  <si>
    <t>2153970602728</t>
  </si>
  <si>
    <t>免笔试</t>
  </si>
  <si>
    <t>2153970604810</t>
  </si>
  <si>
    <t>2153970602103</t>
  </si>
  <si>
    <t>2153970604829</t>
  </si>
  <si>
    <t>2153970604821</t>
  </si>
  <si>
    <t>--</t>
  </si>
  <si>
    <t>15398023001000003</t>
  </si>
  <si>
    <t>大学英语专业课教师</t>
  </si>
  <si>
    <t>2153970603026</t>
  </si>
  <si>
    <t>2153970604026</t>
  </si>
  <si>
    <t>2153970600717</t>
  </si>
  <si>
    <t>2153970604728</t>
  </si>
  <si>
    <t>2153970600603</t>
  </si>
  <si>
    <t>15398023001000004</t>
  </si>
  <si>
    <t>音乐与舞蹈专业课教师</t>
  </si>
  <si>
    <t>2153970602222</t>
  </si>
  <si>
    <t>2153970602729</t>
  </si>
  <si>
    <t>2153970601901</t>
  </si>
  <si>
    <t>15398023001000005</t>
  </si>
  <si>
    <t>高等数学专业课教师</t>
  </si>
  <si>
    <t>2153970603523</t>
  </si>
  <si>
    <t>2153970603107</t>
  </si>
  <si>
    <t>2153970604601</t>
  </si>
  <si>
    <t>15398023001000006</t>
  </si>
  <si>
    <t>电气自动化专业课教师</t>
  </si>
  <si>
    <t>3153970302206</t>
  </si>
  <si>
    <t>3153970300219</t>
  </si>
  <si>
    <t>3153970303230</t>
  </si>
  <si>
    <t>15398023001000007</t>
  </si>
  <si>
    <t>机械专业课教师</t>
  </si>
  <si>
    <t>3153970302006</t>
  </si>
  <si>
    <t>3153970303308</t>
  </si>
  <si>
    <t>3153970303411</t>
  </si>
  <si>
    <t>3153970300904</t>
  </si>
  <si>
    <t>3153970302405</t>
  </si>
  <si>
    <t>3153970302030</t>
  </si>
  <si>
    <t>3153970300110</t>
  </si>
  <si>
    <t>3153970301326</t>
  </si>
  <si>
    <t>3153970100330</t>
  </si>
  <si>
    <t>3153970301901</t>
  </si>
  <si>
    <t>3153970302101</t>
  </si>
  <si>
    <t>3153970301411</t>
  </si>
  <si>
    <t>15398023001000008</t>
  </si>
  <si>
    <t>智能制造专业课教师</t>
  </si>
  <si>
    <t>3153970301625</t>
  </si>
  <si>
    <t>3153970303728</t>
  </si>
  <si>
    <t>3153970302118</t>
  </si>
  <si>
    <t>3153970303603</t>
  </si>
  <si>
    <t>3153970300803</t>
  </si>
  <si>
    <t>3153970303816</t>
  </si>
  <si>
    <t>3153970302404</t>
  </si>
  <si>
    <t>15398023001000009</t>
  </si>
  <si>
    <t>新能源汽车专业课教师</t>
  </si>
  <si>
    <t>3153970303721</t>
  </si>
  <si>
    <t>3153970303813</t>
  </si>
  <si>
    <t>3153970301217</t>
  </si>
  <si>
    <t>3153970300408</t>
  </si>
  <si>
    <t>3153970302927</t>
  </si>
  <si>
    <t>3153970300819</t>
  </si>
  <si>
    <t>3153970302502</t>
  </si>
  <si>
    <t>3153970302012</t>
  </si>
  <si>
    <t>3153970301504</t>
  </si>
  <si>
    <t>15398023001000010</t>
  </si>
  <si>
    <t>交通工程专业课教师</t>
  </si>
  <si>
    <t>3153970300715</t>
  </si>
  <si>
    <t>3153970301001</t>
  </si>
  <si>
    <t>3153970303611</t>
  </si>
  <si>
    <t>15398023001000011</t>
  </si>
  <si>
    <t>计算机专业课教师(1)</t>
  </si>
  <si>
    <t>3153970300825</t>
  </si>
  <si>
    <t>3153970300729</t>
  </si>
  <si>
    <t>3153970303029</t>
  </si>
  <si>
    <t>3153970300118</t>
  </si>
  <si>
    <t>3153970301113</t>
  </si>
  <si>
    <t>3153970301519</t>
  </si>
  <si>
    <t>15398023001000012</t>
  </si>
  <si>
    <t>计算机专业课教师(2)</t>
  </si>
  <si>
    <t>3153970303323</t>
  </si>
  <si>
    <t>3153970301213</t>
  </si>
  <si>
    <t>3153970300426</t>
  </si>
  <si>
    <t>3153970301206</t>
  </si>
  <si>
    <t>3153970302621</t>
  </si>
  <si>
    <t>3153970303628</t>
  </si>
  <si>
    <t>15398023001000013</t>
  </si>
  <si>
    <t>食品科学专业课教师</t>
  </si>
  <si>
    <t>3153970303622</t>
  </si>
  <si>
    <t>3153970303716</t>
  </si>
  <si>
    <t>3153970302919</t>
  </si>
  <si>
    <t>15398023001000014</t>
  </si>
  <si>
    <t>会计专业课教师</t>
  </si>
  <si>
    <t>3153970301720</t>
  </si>
  <si>
    <t>3153970301220</t>
  </si>
  <si>
    <t>3153970303020</t>
  </si>
  <si>
    <t>3153970302303</t>
  </si>
  <si>
    <t>3153970300305</t>
  </si>
  <si>
    <t>3153970302217</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</si>
</sst>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1">
    <font>
      <sz val="11"/>
      <color theme="1"/>
      <name val="宋体"/>
      <charset val="134"/>
      <scheme val="minor"/>
    </font>
    <font>
      <sz val="18"/>
      <color theme="1"/>
      <name val="方正小标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1"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22" applyNumberFormat="0" applyFill="0" applyAlignment="0" applyProtection="0">
      <alignment vertical="center"/>
    </xf>
    <xf numFmtId="0" fontId="8" fillId="0" borderId="22" applyNumberFormat="0" applyFill="0" applyAlignment="0" applyProtection="0">
      <alignment vertical="center"/>
    </xf>
    <xf numFmtId="0" fontId="9" fillId="0" borderId="23" applyNumberFormat="0" applyFill="0" applyAlignment="0" applyProtection="0">
      <alignment vertical="center"/>
    </xf>
    <xf numFmtId="0" fontId="9" fillId="0" borderId="0" applyNumberFormat="0" applyFill="0" applyBorder="0" applyAlignment="0" applyProtection="0">
      <alignment vertical="center"/>
    </xf>
    <xf numFmtId="0" fontId="10" fillId="3" borderId="24" applyNumberFormat="0" applyAlignment="0" applyProtection="0">
      <alignment vertical="center"/>
    </xf>
    <xf numFmtId="0" fontId="11" fillId="4" borderId="25" applyNumberFormat="0" applyAlignment="0" applyProtection="0">
      <alignment vertical="center"/>
    </xf>
    <xf numFmtId="0" fontId="12" fillId="4" borderId="24" applyNumberFormat="0" applyAlignment="0" applyProtection="0">
      <alignment vertical="center"/>
    </xf>
    <xf numFmtId="0" fontId="13" fillId="5" borderId="26" applyNumberFormat="0" applyAlignment="0" applyProtection="0">
      <alignment vertical="center"/>
    </xf>
    <xf numFmtId="0" fontId="14" fillId="0" borderId="27" applyNumberFormat="0" applyFill="0" applyAlignment="0" applyProtection="0">
      <alignment vertical="center"/>
    </xf>
    <xf numFmtId="0" fontId="15" fillId="0" borderId="28"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36">
    <xf numFmtId="0" fontId="0" fillId="0" borderId="0" xfId="0">
      <alignment vertical="center"/>
    </xf>
    <xf numFmtId="0" fontId="0" fillId="0" borderId="0" xfId="0" applyFill="1" applyAlignment="1">
      <alignment horizontal="center"/>
    </xf>
    <xf numFmtId="0" fontId="0" fillId="0" borderId="0" xfId="0" applyAlignment="1">
      <alignment horizontal="center" vertical="center"/>
    </xf>
    <xf numFmtId="0" fontId="0" fillId="0" borderId="0" xfId="0" applyAlignment="1">
      <alignment vertical="center"/>
    </xf>
    <xf numFmtId="176" fontId="0" fillId="0" borderId="0" xfId="0" applyNumberFormat="1" applyAlignment="1">
      <alignment horizontal="center" vertical="center"/>
    </xf>
    <xf numFmtId="0" fontId="1" fillId="0" borderId="0" xfId="0" applyFont="1" applyFill="1" applyAlignment="1">
      <alignment horizontal="center" vertical="center" wrapText="1"/>
    </xf>
    <xf numFmtId="0" fontId="0" fillId="0" borderId="1" xfId="0" applyFill="1" applyBorder="1" applyAlignment="1">
      <alignment horizontal="center" vertical="center"/>
    </xf>
    <xf numFmtId="0" fontId="0" fillId="0" borderId="2" xfId="0" applyFill="1" applyBorder="1" applyAlignment="1">
      <alignment horizontal="center" vertical="center" wrapText="1"/>
    </xf>
    <xf numFmtId="0" fontId="0" fillId="0" borderId="2" xfId="0" applyFill="1" applyBorder="1" applyAlignment="1">
      <alignment horizontal="center" vertical="center"/>
    </xf>
    <xf numFmtId="176" fontId="0" fillId="0" borderId="1" xfId="0" applyNumberFormat="1" applyFill="1" applyBorder="1" applyAlignment="1">
      <alignment horizontal="center" vertical="center" wrapText="1"/>
    </xf>
    <xf numFmtId="0" fontId="0" fillId="0" borderId="2" xfId="0" applyNumberFormat="1" applyFill="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176" fontId="0" fillId="0" borderId="4" xfId="0" applyNumberForma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176" fontId="0" fillId="0" borderId="8" xfId="0" applyNumberFormat="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176" fontId="0" fillId="0" borderId="13" xfId="0" applyNumberFormat="1" applyBorder="1" applyAlignment="1">
      <alignment horizontal="center" vertical="center"/>
    </xf>
    <xf numFmtId="0" fontId="0" fillId="0" borderId="15" xfId="0" applyBorder="1" applyAlignment="1">
      <alignment horizontal="center" vertical="center"/>
    </xf>
    <xf numFmtId="0" fontId="0" fillId="0" borderId="13" xfId="0" applyNumberFormat="1" applyBorder="1" applyAlignment="1">
      <alignment horizontal="center" vertical="center"/>
    </xf>
    <xf numFmtId="0" fontId="0" fillId="0" borderId="16" xfId="0" applyBorder="1" applyAlignment="1">
      <alignment horizontal="center" vertical="center"/>
    </xf>
    <xf numFmtId="176" fontId="0" fillId="0" borderId="10" xfId="0" applyNumberFormat="1" applyBorder="1" applyAlignment="1">
      <alignment horizontal="center" vertical="center"/>
    </xf>
    <xf numFmtId="0" fontId="0" fillId="0" borderId="17" xfId="0" applyBorder="1" applyAlignment="1">
      <alignment horizontal="center" vertical="center"/>
    </xf>
    <xf numFmtId="0" fontId="0" fillId="0" borderId="8" xfId="0" applyNumberFormat="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19" xfId="0" applyNumberFormat="1" applyBorder="1" applyAlignment="1">
      <alignment horizontal="center" vertical="center"/>
    </xf>
    <xf numFmtId="0" fontId="0" fillId="0" borderId="20" xfId="0" applyBorder="1" applyAlignment="1">
      <alignment horizontal="center" vertical="center"/>
    </xf>
    <xf numFmtId="0" fontId="0" fillId="0" borderId="4" xfId="0" applyBorder="1" applyAlignment="1" quotePrefix="1">
      <alignment horizontal="center" vertical="center"/>
    </xf>
    <xf numFmtId="0" fontId="0" fillId="0" borderId="8" xfId="0" applyBorder="1" applyAlignment="1" quotePrefix="1">
      <alignment horizontal="center" vertical="center"/>
    </xf>
    <xf numFmtId="0" fontId="0" fillId="0" borderId="13" xfId="0" applyBorder="1" applyAlignment="1" quotePrefix="1">
      <alignment horizontal="center" vertical="center"/>
    </xf>
    <xf numFmtId="0" fontId="0" fillId="0" borderId="13" xfId="0" applyNumberFormat="1" applyBorder="1" applyAlignment="1" quotePrefix="1">
      <alignment horizontal="center" vertical="center"/>
    </xf>
    <xf numFmtId="0" fontId="0" fillId="0" borderId="10" xfId="0" applyBorder="1" applyAlignment="1" quotePrefix="1">
      <alignment horizontal="center" vertical="center"/>
    </xf>
    <xf numFmtId="0" fontId="0" fillId="0" borderId="8" xfId="0" applyNumberFormat="1" applyBorder="1" applyAlignment="1" quotePrefix="1">
      <alignment horizontal="center" vertical="center"/>
    </xf>
    <xf numFmtId="0" fontId="0" fillId="0" borderId="19" xfId="0" applyBorder="1" applyAlignment="1" quotePrefix="1">
      <alignment horizontal="center" vertical="center"/>
    </xf>
    <xf numFmtId="0" fontId="0" fillId="0" borderId="19" xfId="0" applyNumberFormat="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K79"/>
  <sheetViews>
    <sheetView tabSelected="1" view="pageBreakPreview" zoomScaleNormal="100" workbookViewId="0">
      <selection activeCell="G14" sqref="G14"/>
    </sheetView>
  </sheetViews>
  <sheetFormatPr defaultColWidth="9" defaultRowHeight="13.5"/>
  <cols>
    <col min="1" max="1" width="5.125" style="2" customWidth="1"/>
    <col min="2" max="2" width="19.375" style="2" customWidth="1"/>
    <col min="3" max="3" width="22.5" style="2" customWidth="1"/>
    <col min="4" max="4" width="8.125" style="3" customWidth="1"/>
    <col min="5" max="5" width="14.875" style="2" customWidth="1"/>
    <col min="6" max="6" width="8.125" style="2" customWidth="1"/>
    <col min="7" max="7" width="8.875" style="2" customWidth="1"/>
    <col min="8" max="8" width="8.125" style="4" customWidth="1"/>
    <col min="9" max="9" width="4.375" style="2" customWidth="1"/>
    <col min="10" max="10" width="8.125" style="2" customWidth="1"/>
    <col min="11" max="11" width="4.375" style="2" customWidth="1"/>
    <col min="12" max="13" width="9" style="2"/>
    <col min="15" max="16384" width="9" style="2"/>
  </cols>
  <sheetData>
    <row r="1" s="1" customFormat="1" ht="49" customHeight="1" spans="1:11">
      <c r="A1" s="5" t="s">
        <v>0</v>
      </c>
      <c r="B1" s="5"/>
      <c r="C1" s="5"/>
      <c r="D1" s="5"/>
      <c r="E1" s="5"/>
      <c r="F1" s="5"/>
      <c r="G1" s="5"/>
      <c r="H1" s="5"/>
      <c r="I1" s="5"/>
      <c r="J1" s="5"/>
      <c r="K1" s="5"/>
    </row>
    <row r="2" s="1" customFormat="1" ht="49" customHeight="1" spans="1:11">
      <c r="A2" s="6" t="s">
        <v>1</v>
      </c>
      <c r="B2" s="7" t="s">
        <v>2</v>
      </c>
      <c r="C2" s="8" t="s">
        <v>3</v>
      </c>
      <c r="D2" s="7" t="s">
        <v>4</v>
      </c>
      <c r="E2" s="8" t="s">
        <v>5</v>
      </c>
      <c r="F2" s="7" t="s">
        <v>6</v>
      </c>
      <c r="G2" s="8" t="s">
        <v>7</v>
      </c>
      <c r="H2" s="9" t="s">
        <v>8</v>
      </c>
      <c r="I2" s="10" t="s">
        <v>9</v>
      </c>
      <c r="J2" s="10" t="s">
        <v>10</v>
      </c>
      <c r="K2" s="10" t="s">
        <v>11</v>
      </c>
    </row>
    <row r="3" spans="1:11">
      <c r="A3" s="11">
        <v>1</v>
      </c>
      <c r="B3" s="36" t="s">
        <v>12</v>
      </c>
      <c r="C3" s="12" t="s">
        <v>13</v>
      </c>
      <c r="D3" s="13">
        <v>2</v>
      </c>
      <c r="E3" s="36" t="s">
        <v>14</v>
      </c>
      <c r="F3" s="12">
        <v>193.5</v>
      </c>
      <c r="G3" s="12">
        <v>85.02</v>
      </c>
      <c r="H3" s="14">
        <f>ROUND(F3/6+G3/2,2)</f>
        <v>74.76</v>
      </c>
      <c r="I3" s="12">
        <f>RANK(H3,$H$3:$H$6,0)</f>
        <v>1</v>
      </c>
      <c r="J3" s="12" t="s">
        <v>15</v>
      </c>
      <c r="K3" s="15"/>
    </row>
    <row r="4" spans="1:11">
      <c r="A4" s="16">
        <v>2</v>
      </c>
      <c r="B4" s="37" t="s">
        <v>12</v>
      </c>
      <c r="C4" s="17" t="s">
        <v>13</v>
      </c>
      <c r="D4" s="18"/>
      <c r="E4" s="37" t="s">
        <v>16</v>
      </c>
      <c r="F4" s="17">
        <v>192</v>
      </c>
      <c r="G4" s="17">
        <v>84.91</v>
      </c>
      <c r="H4" s="19">
        <f>ROUND(F4/6+G4/2,2)</f>
        <v>74.46</v>
      </c>
      <c r="I4" s="20">
        <f>RANK(H4,$H$3:$H$6,0)</f>
        <v>2</v>
      </c>
      <c r="J4" s="17" t="s">
        <v>15</v>
      </c>
      <c r="K4" s="21"/>
    </row>
    <row r="5" spans="1:11">
      <c r="A5" s="16">
        <v>3</v>
      </c>
      <c r="B5" s="37" t="s">
        <v>12</v>
      </c>
      <c r="C5" s="17" t="s">
        <v>13</v>
      </c>
      <c r="D5" s="18"/>
      <c r="E5" s="37" t="s">
        <v>17</v>
      </c>
      <c r="F5" s="17">
        <v>199</v>
      </c>
      <c r="G5" s="17">
        <v>81.4</v>
      </c>
      <c r="H5" s="19">
        <f>ROUND(F5/6+G5/2,2)</f>
        <v>73.87</v>
      </c>
      <c r="I5" s="20">
        <f>RANK(H5,$H$3:$H$6,0)</f>
        <v>3</v>
      </c>
      <c r="J5" s="17" t="s">
        <v>18</v>
      </c>
      <c r="K5" s="21"/>
    </row>
    <row r="6" ht="14.25" spans="1:11">
      <c r="A6" s="22">
        <v>4</v>
      </c>
      <c r="B6" s="38" t="s">
        <v>12</v>
      </c>
      <c r="C6" s="23" t="s">
        <v>13</v>
      </c>
      <c r="D6" s="24"/>
      <c r="E6" s="38" t="s">
        <v>19</v>
      </c>
      <c r="F6" s="23">
        <v>167</v>
      </c>
      <c r="G6" s="23">
        <v>79.83</v>
      </c>
      <c r="H6" s="25">
        <f t="shared" ref="H5:H12" si="0">ROUND(F6/6+G6/2,2)</f>
        <v>67.75</v>
      </c>
      <c r="I6" s="24">
        <f>RANK(H6,$H$3:$H$6,0)</f>
        <v>4</v>
      </c>
      <c r="J6" s="23" t="s">
        <v>18</v>
      </c>
      <c r="K6" s="26"/>
    </row>
    <row r="7" spans="1:11">
      <c r="A7" s="11">
        <v>5</v>
      </c>
      <c r="B7" s="36" t="s">
        <v>20</v>
      </c>
      <c r="C7" s="12" t="s">
        <v>21</v>
      </c>
      <c r="D7" s="13">
        <v>2</v>
      </c>
      <c r="E7" s="36" t="s">
        <v>22</v>
      </c>
      <c r="F7" s="12">
        <v>228.5</v>
      </c>
      <c r="G7" s="12">
        <v>86.26</v>
      </c>
      <c r="H7" s="14">
        <f t="shared" si="0"/>
        <v>81.21</v>
      </c>
      <c r="I7" s="12">
        <f>RANK(H7,$H$7:$H$13,0)</f>
        <v>1</v>
      </c>
      <c r="J7" s="12" t="s">
        <v>15</v>
      </c>
      <c r="K7" s="15"/>
    </row>
    <row r="8" spans="1:11">
      <c r="A8" s="16">
        <v>6</v>
      </c>
      <c r="B8" s="37" t="s">
        <v>20</v>
      </c>
      <c r="C8" s="17" t="s">
        <v>21</v>
      </c>
      <c r="D8" s="18"/>
      <c r="E8" s="37" t="s">
        <v>23</v>
      </c>
      <c r="F8" s="17">
        <v>224.5</v>
      </c>
      <c r="G8" s="17">
        <v>87.01</v>
      </c>
      <c r="H8" s="19">
        <f t="shared" si="0"/>
        <v>80.92</v>
      </c>
      <c r="I8" s="17">
        <f>RANK(H8,$H$7:$H$13,0)</f>
        <v>2</v>
      </c>
      <c r="J8" s="17" t="s">
        <v>15</v>
      </c>
      <c r="K8" s="21"/>
    </row>
    <row r="9" spans="1:11">
      <c r="A9" s="16">
        <v>7</v>
      </c>
      <c r="B9" s="37" t="s">
        <v>20</v>
      </c>
      <c r="C9" s="17" t="s">
        <v>21</v>
      </c>
      <c r="D9" s="18"/>
      <c r="E9" s="17"/>
      <c r="F9" s="17" t="s">
        <v>24</v>
      </c>
      <c r="G9" s="17">
        <v>80.77</v>
      </c>
      <c r="H9" s="19">
        <f>G9</f>
        <v>80.77</v>
      </c>
      <c r="I9" s="17">
        <f t="shared" ref="I9:I14" si="1">RANK(H9,$H$7:$H$13,0)</f>
        <v>3</v>
      </c>
      <c r="J9" s="17" t="s">
        <v>18</v>
      </c>
      <c r="K9" s="21"/>
    </row>
    <row r="10" spans="1:11">
      <c r="A10" s="16">
        <v>8</v>
      </c>
      <c r="B10" s="37" t="s">
        <v>20</v>
      </c>
      <c r="C10" s="17" t="s">
        <v>21</v>
      </c>
      <c r="D10" s="18"/>
      <c r="E10" s="37" t="s">
        <v>25</v>
      </c>
      <c r="F10" s="17">
        <v>208.5</v>
      </c>
      <c r="G10" s="17">
        <v>84.95</v>
      </c>
      <c r="H10" s="19">
        <f t="shared" si="0"/>
        <v>77.23</v>
      </c>
      <c r="I10" s="17">
        <f t="shared" si="1"/>
        <v>4</v>
      </c>
      <c r="J10" s="17" t="s">
        <v>18</v>
      </c>
      <c r="K10" s="21"/>
    </row>
    <row r="11" spans="1:11">
      <c r="A11" s="16">
        <v>9</v>
      </c>
      <c r="B11" s="37" t="s">
        <v>20</v>
      </c>
      <c r="C11" s="17" t="s">
        <v>21</v>
      </c>
      <c r="D11" s="18"/>
      <c r="E11" s="37" t="s">
        <v>26</v>
      </c>
      <c r="F11" s="17">
        <v>200.5</v>
      </c>
      <c r="G11" s="17">
        <v>85.74</v>
      </c>
      <c r="H11" s="19">
        <f t="shared" si="0"/>
        <v>76.29</v>
      </c>
      <c r="I11" s="17">
        <f t="shared" si="1"/>
        <v>5</v>
      </c>
      <c r="J11" s="17" t="s">
        <v>18</v>
      </c>
      <c r="K11" s="21"/>
    </row>
    <row r="12" spans="1:11">
      <c r="A12" s="16">
        <v>10</v>
      </c>
      <c r="B12" s="37" t="s">
        <v>20</v>
      </c>
      <c r="C12" s="17" t="s">
        <v>21</v>
      </c>
      <c r="D12" s="18"/>
      <c r="E12" s="37" t="s">
        <v>27</v>
      </c>
      <c r="F12" s="17">
        <v>208</v>
      </c>
      <c r="G12" s="17">
        <v>73.34</v>
      </c>
      <c r="H12" s="19">
        <f t="shared" si="0"/>
        <v>71.34</v>
      </c>
      <c r="I12" s="17">
        <f t="shared" si="1"/>
        <v>6</v>
      </c>
      <c r="J12" s="17" t="s">
        <v>18</v>
      </c>
      <c r="K12" s="21"/>
    </row>
    <row r="13" ht="14.25" spans="1:11">
      <c r="A13" s="22">
        <v>11</v>
      </c>
      <c r="B13" s="38" t="s">
        <v>20</v>
      </c>
      <c r="C13" s="23" t="s">
        <v>21</v>
      </c>
      <c r="D13" s="24"/>
      <c r="E13" s="38" t="s">
        <v>28</v>
      </c>
      <c r="F13" s="23">
        <v>213</v>
      </c>
      <c r="G13" s="23">
        <v>0</v>
      </c>
      <c r="H13" s="39" t="s">
        <v>29</v>
      </c>
      <c r="I13" s="38" t="s">
        <v>29</v>
      </c>
      <c r="J13" s="23" t="s">
        <v>18</v>
      </c>
      <c r="K13" s="26"/>
    </row>
    <row r="14" spans="1:11">
      <c r="A14" s="11">
        <v>12</v>
      </c>
      <c r="B14" s="36" t="s">
        <v>30</v>
      </c>
      <c r="C14" s="12" t="s">
        <v>31</v>
      </c>
      <c r="D14" s="13">
        <v>2</v>
      </c>
      <c r="E14" s="36" t="s">
        <v>32</v>
      </c>
      <c r="F14" s="12">
        <v>215.5</v>
      </c>
      <c r="G14" s="12">
        <v>85.69</v>
      </c>
      <c r="H14" s="14">
        <f>ROUND(F14/6+G14/2,2)</f>
        <v>78.76</v>
      </c>
      <c r="I14" s="12">
        <f t="shared" ref="I14:I19" si="2">RANK(H14,$H$14:$H$18,0)</f>
        <v>1</v>
      </c>
      <c r="J14" s="12" t="s">
        <v>15</v>
      </c>
      <c r="K14" s="15"/>
    </row>
    <row r="15" spans="1:11">
      <c r="A15" s="16">
        <v>13</v>
      </c>
      <c r="B15" s="37" t="s">
        <v>30</v>
      </c>
      <c r="C15" s="17" t="s">
        <v>31</v>
      </c>
      <c r="D15" s="18"/>
      <c r="E15" s="37" t="s">
        <v>33</v>
      </c>
      <c r="F15" s="17">
        <v>206.5</v>
      </c>
      <c r="G15" s="17">
        <v>78.8</v>
      </c>
      <c r="H15" s="19">
        <f t="shared" ref="H15:H33" si="3">ROUND(F15/6+G15/2,2)</f>
        <v>73.82</v>
      </c>
      <c r="I15" s="17">
        <f t="shared" si="2"/>
        <v>2</v>
      </c>
      <c r="J15" s="17" t="s">
        <v>15</v>
      </c>
      <c r="K15" s="21"/>
    </row>
    <row r="16" spans="1:11">
      <c r="A16" s="16">
        <v>14</v>
      </c>
      <c r="B16" s="37" t="s">
        <v>30</v>
      </c>
      <c r="C16" s="17" t="s">
        <v>31</v>
      </c>
      <c r="D16" s="18"/>
      <c r="E16" s="37" t="s">
        <v>34</v>
      </c>
      <c r="F16" s="17">
        <v>198</v>
      </c>
      <c r="G16" s="17">
        <v>80.48</v>
      </c>
      <c r="H16" s="19">
        <f t="shared" si="3"/>
        <v>73.24</v>
      </c>
      <c r="I16" s="17">
        <f t="shared" si="2"/>
        <v>3</v>
      </c>
      <c r="J16" s="17" t="s">
        <v>18</v>
      </c>
      <c r="K16" s="21"/>
    </row>
    <row r="17" spans="1:11">
      <c r="A17" s="16">
        <v>15</v>
      </c>
      <c r="B17" s="37" t="s">
        <v>30</v>
      </c>
      <c r="C17" s="17" t="s">
        <v>31</v>
      </c>
      <c r="D17" s="18"/>
      <c r="E17" s="37" t="s">
        <v>35</v>
      </c>
      <c r="F17" s="17">
        <v>200</v>
      </c>
      <c r="G17" s="17">
        <v>74.8</v>
      </c>
      <c r="H17" s="19">
        <f t="shared" si="3"/>
        <v>70.73</v>
      </c>
      <c r="I17" s="17">
        <f t="shared" si="2"/>
        <v>4</v>
      </c>
      <c r="J17" s="17" t="s">
        <v>18</v>
      </c>
      <c r="K17" s="21"/>
    </row>
    <row r="18" ht="14.25" spans="1:11">
      <c r="A18" s="22">
        <v>16</v>
      </c>
      <c r="B18" s="38" t="s">
        <v>30</v>
      </c>
      <c r="C18" s="23" t="s">
        <v>31</v>
      </c>
      <c r="D18" s="24"/>
      <c r="E18" s="38" t="s">
        <v>36</v>
      </c>
      <c r="F18" s="23">
        <v>173.5</v>
      </c>
      <c r="G18" s="23">
        <v>82.78</v>
      </c>
      <c r="H18" s="25">
        <f t="shared" si="3"/>
        <v>70.31</v>
      </c>
      <c r="I18" s="23">
        <f t="shared" si="2"/>
        <v>5</v>
      </c>
      <c r="J18" s="23" t="s">
        <v>18</v>
      </c>
      <c r="K18" s="26"/>
    </row>
    <row r="19" spans="1:11">
      <c r="A19" s="11">
        <v>17</v>
      </c>
      <c r="B19" s="36" t="s">
        <v>37</v>
      </c>
      <c r="C19" s="12" t="s">
        <v>38</v>
      </c>
      <c r="D19" s="13">
        <v>1</v>
      </c>
      <c r="E19" s="36" t="s">
        <v>39</v>
      </c>
      <c r="F19" s="12">
        <v>200</v>
      </c>
      <c r="G19" s="12">
        <v>80.5</v>
      </c>
      <c r="H19" s="14">
        <f t="shared" si="3"/>
        <v>73.58</v>
      </c>
      <c r="I19" s="12">
        <f t="shared" ref="I19:I22" si="4">RANK(H19,$H$19:$H$21,0)</f>
        <v>1</v>
      </c>
      <c r="J19" s="12" t="s">
        <v>15</v>
      </c>
      <c r="K19" s="15"/>
    </row>
    <row r="20" spans="1:11">
      <c r="A20" s="16">
        <v>18</v>
      </c>
      <c r="B20" s="37" t="s">
        <v>37</v>
      </c>
      <c r="C20" s="17" t="s">
        <v>38</v>
      </c>
      <c r="D20" s="18"/>
      <c r="E20" s="37" t="s">
        <v>40</v>
      </c>
      <c r="F20" s="17">
        <v>188.5</v>
      </c>
      <c r="G20" s="17">
        <v>82.96</v>
      </c>
      <c r="H20" s="19">
        <f t="shared" si="3"/>
        <v>72.9</v>
      </c>
      <c r="I20" s="17">
        <f t="shared" si="4"/>
        <v>2</v>
      </c>
      <c r="J20" s="17" t="s">
        <v>18</v>
      </c>
      <c r="K20" s="21"/>
    </row>
    <row r="21" ht="14.25" spans="1:11">
      <c r="A21" s="22">
        <v>19</v>
      </c>
      <c r="B21" s="38" t="s">
        <v>37</v>
      </c>
      <c r="C21" s="23" t="s">
        <v>38</v>
      </c>
      <c r="D21" s="24"/>
      <c r="E21" s="38" t="s">
        <v>41</v>
      </c>
      <c r="F21" s="23">
        <v>189</v>
      </c>
      <c r="G21" s="23">
        <v>82.38</v>
      </c>
      <c r="H21" s="25">
        <f t="shared" si="3"/>
        <v>72.69</v>
      </c>
      <c r="I21" s="23">
        <f t="shared" si="4"/>
        <v>3</v>
      </c>
      <c r="J21" s="23" t="s">
        <v>18</v>
      </c>
      <c r="K21" s="26"/>
    </row>
    <row r="22" spans="1:11">
      <c r="A22" s="11">
        <v>20</v>
      </c>
      <c r="B22" s="36" t="s">
        <v>42</v>
      </c>
      <c r="C22" s="12" t="s">
        <v>43</v>
      </c>
      <c r="D22" s="13">
        <v>1</v>
      </c>
      <c r="E22" s="36" t="s">
        <v>44</v>
      </c>
      <c r="F22" s="12">
        <v>217.5</v>
      </c>
      <c r="G22" s="12">
        <v>85.22</v>
      </c>
      <c r="H22" s="14">
        <f t="shared" si="3"/>
        <v>78.86</v>
      </c>
      <c r="I22" s="12">
        <f t="shared" ref="I22:I25" si="5">RANK(H22,$H$22:$H$24,0)</f>
        <v>1</v>
      </c>
      <c r="J22" s="12" t="s">
        <v>15</v>
      </c>
      <c r="K22" s="15"/>
    </row>
    <row r="23" spans="1:11">
      <c r="A23" s="16">
        <v>21</v>
      </c>
      <c r="B23" s="37" t="s">
        <v>42</v>
      </c>
      <c r="C23" s="17" t="s">
        <v>43</v>
      </c>
      <c r="D23" s="18"/>
      <c r="E23" s="37" t="s">
        <v>45</v>
      </c>
      <c r="F23" s="17">
        <v>194.5</v>
      </c>
      <c r="G23" s="17">
        <v>87.07</v>
      </c>
      <c r="H23" s="19">
        <f t="shared" si="3"/>
        <v>75.95</v>
      </c>
      <c r="I23" s="17">
        <f t="shared" si="5"/>
        <v>2</v>
      </c>
      <c r="J23" s="17" t="s">
        <v>18</v>
      </c>
      <c r="K23" s="21"/>
    </row>
    <row r="24" ht="14.25" spans="1:11">
      <c r="A24" s="22">
        <v>22</v>
      </c>
      <c r="B24" s="38" t="s">
        <v>42</v>
      </c>
      <c r="C24" s="23" t="s">
        <v>43</v>
      </c>
      <c r="D24" s="24"/>
      <c r="E24" s="38" t="s">
        <v>46</v>
      </c>
      <c r="F24" s="23">
        <v>192.5</v>
      </c>
      <c r="G24" s="23">
        <v>81.42</v>
      </c>
      <c r="H24" s="25">
        <f t="shared" si="3"/>
        <v>72.79</v>
      </c>
      <c r="I24" s="23">
        <f t="shared" si="5"/>
        <v>3</v>
      </c>
      <c r="J24" s="23" t="s">
        <v>18</v>
      </c>
      <c r="K24" s="26"/>
    </row>
    <row r="25" spans="1:11">
      <c r="A25" s="28">
        <v>23</v>
      </c>
      <c r="B25" s="40" t="s">
        <v>47</v>
      </c>
      <c r="C25" s="20" t="s">
        <v>48</v>
      </c>
      <c r="D25" s="18">
        <v>3</v>
      </c>
      <c r="E25" s="40" t="s">
        <v>49</v>
      </c>
      <c r="F25" s="20">
        <v>194</v>
      </c>
      <c r="G25" s="20">
        <v>84.96</v>
      </c>
      <c r="H25" s="29">
        <f t="shared" si="3"/>
        <v>74.81</v>
      </c>
      <c r="I25" s="20">
        <f t="shared" ref="I25:I28" si="6">RANK(H25,$H$25:$H$27,0)</f>
        <v>1</v>
      </c>
      <c r="J25" s="20" t="s">
        <v>15</v>
      </c>
      <c r="K25" s="30"/>
    </row>
    <row r="26" spans="1:11">
      <c r="A26" s="16">
        <v>24</v>
      </c>
      <c r="B26" s="37" t="s">
        <v>47</v>
      </c>
      <c r="C26" s="17" t="s">
        <v>48</v>
      </c>
      <c r="D26" s="18"/>
      <c r="E26" s="37" t="s">
        <v>50</v>
      </c>
      <c r="F26" s="17">
        <v>183</v>
      </c>
      <c r="G26" s="17">
        <v>79.24</v>
      </c>
      <c r="H26" s="19">
        <f t="shared" si="3"/>
        <v>70.12</v>
      </c>
      <c r="I26" s="17">
        <f t="shared" si="6"/>
        <v>2</v>
      </c>
      <c r="J26" s="17" t="s">
        <v>15</v>
      </c>
      <c r="K26" s="21"/>
    </row>
    <row r="27" ht="14.25" spans="1:11">
      <c r="A27" s="22">
        <v>25</v>
      </c>
      <c r="B27" s="38" t="s">
        <v>47</v>
      </c>
      <c r="C27" s="23" t="s">
        <v>48</v>
      </c>
      <c r="D27" s="24"/>
      <c r="E27" s="38" t="s">
        <v>51</v>
      </c>
      <c r="F27" s="23">
        <v>170.5</v>
      </c>
      <c r="G27" s="23">
        <v>80.04</v>
      </c>
      <c r="H27" s="25">
        <f t="shared" si="3"/>
        <v>68.44</v>
      </c>
      <c r="I27" s="23">
        <f t="shared" si="6"/>
        <v>3</v>
      </c>
      <c r="J27" s="23" t="s">
        <v>15</v>
      </c>
      <c r="K27" s="26"/>
    </row>
    <row r="28" spans="1:11">
      <c r="A28" s="11">
        <v>26</v>
      </c>
      <c r="B28" s="36" t="s">
        <v>52</v>
      </c>
      <c r="C28" s="12" t="s">
        <v>53</v>
      </c>
      <c r="D28" s="13">
        <v>4</v>
      </c>
      <c r="E28" s="36" t="s">
        <v>54</v>
      </c>
      <c r="F28" s="12">
        <v>200.5</v>
      </c>
      <c r="G28" s="12">
        <v>81.73</v>
      </c>
      <c r="H28" s="14">
        <f t="shared" si="3"/>
        <v>74.28</v>
      </c>
      <c r="I28" s="12">
        <f t="shared" ref="I28:I33" si="7">RANK(H28,$H$28:$H$39,0)</f>
        <v>1</v>
      </c>
      <c r="J28" s="12" t="s">
        <v>15</v>
      </c>
      <c r="K28" s="15"/>
    </row>
    <row r="29" spans="1:11">
      <c r="A29" s="16">
        <v>27</v>
      </c>
      <c r="B29" s="37" t="s">
        <v>52</v>
      </c>
      <c r="C29" s="17" t="s">
        <v>53</v>
      </c>
      <c r="D29" s="18"/>
      <c r="E29" s="37" t="s">
        <v>55</v>
      </c>
      <c r="F29" s="17">
        <v>197</v>
      </c>
      <c r="G29" s="17">
        <v>81.86</v>
      </c>
      <c r="H29" s="19">
        <f t="shared" si="3"/>
        <v>73.76</v>
      </c>
      <c r="I29" s="17">
        <f t="shared" si="7"/>
        <v>2</v>
      </c>
      <c r="J29" s="17" t="s">
        <v>15</v>
      </c>
      <c r="K29" s="21"/>
    </row>
    <row r="30" spans="1:11">
      <c r="A30" s="16">
        <v>28</v>
      </c>
      <c r="B30" s="37" t="s">
        <v>52</v>
      </c>
      <c r="C30" s="17" t="s">
        <v>53</v>
      </c>
      <c r="D30" s="18"/>
      <c r="E30" s="37" t="s">
        <v>56</v>
      </c>
      <c r="F30" s="17">
        <v>196.5</v>
      </c>
      <c r="G30" s="17">
        <v>79.46</v>
      </c>
      <c r="H30" s="19">
        <f t="shared" si="3"/>
        <v>72.48</v>
      </c>
      <c r="I30" s="17">
        <f t="shared" si="7"/>
        <v>3</v>
      </c>
      <c r="J30" s="17" t="s">
        <v>15</v>
      </c>
      <c r="K30" s="21"/>
    </row>
    <row r="31" spans="1:11">
      <c r="A31" s="16">
        <v>29</v>
      </c>
      <c r="B31" s="37" t="s">
        <v>52</v>
      </c>
      <c r="C31" s="17" t="s">
        <v>53</v>
      </c>
      <c r="D31" s="18"/>
      <c r="E31" s="37" t="s">
        <v>57</v>
      </c>
      <c r="F31" s="17">
        <v>187.5</v>
      </c>
      <c r="G31" s="17">
        <v>78.06</v>
      </c>
      <c r="H31" s="19">
        <f t="shared" si="3"/>
        <v>70.28</v>
      </c>
      <c r="I31" s="17">
        <f t="shared" si="7"/>
        <v>4</v>
      </c>
      <c r="J31" s="17" t="s">
        <v>15</v>
      </c>
      <c r="K31" s="21"/>
    </row>
    <row r="32" spans="1:11">
      <c r="A32" s="16">
        <v>30</v>
      </c>
      <c r="B32" s="37" t="s">
        <v>52</v>
      </c>
      <c r="C32" s="17" t="s">
        <v>53</v>
      </c>
      <c r="D32" s="18"/>
      <c r="E32" s="37" t="s">
        <v>58</v>
      </c>
      <c r="F32" s="17">
        <v>171</v>
      </c>
      <c r="G32" s="17">
        <v>80.7</v>
      </c>
      <c r="H32" s="19">
        <f t="shared" si="3"/>
        <v>68.85</v>
      </c>
      <c r="I32" s="17">
        <f t="shared" si="7"/>
        <v>5</v>
      </c>
      <c r="J32" s="17" t="s">
        <v>18</v>
      </c>
      <c r="K32" s="21"/>
    </row>
    <row r="33" spans="1:11">
      <c r="A33" s="16">
        <v>31</v>
      </c>
      <c r="B33" s="37" t="s">
        <v>52</v>
      </c>
      <c r="C33" s="17" t="s">
        <v>53</v>
      </c>
      <c r="D33" s="18"/>
      <c r="E33" s="37" t="s">
        <v>59</v>
      </c>
      <c r="F33" s="17">
        <v>171</v>
      </c>
      <c r="G33" s="17">
        <v>75.13</v>
      </c>
      <c r="H33" s="19">
        <f t="shared" si="3"/>
        <v>66.07</v>
      </c>
      <c r="I33" s="17">
        <f t="shared" si="7"/>
        <v>6</v>
      </c>
      <c r="J33" s="17" t="s">
        <v>18</v>
      </c>
      <c r="K33" s="21"/>
    </row>
    <row r="34" spans="1:11">
      <c r="A34" s="16">
        <v>32</v>
      </c>
      <c r="B34" s="37" t="s">
        <v>52</v>
      </c>
      <c r="C34" s="17" t="s">
        <v>53</v>
      </c>
      <c r="D34" s="18"/>
      <c r="E34" s="37" t="s">
        <v>60</v>
      </c>
      <c r="F34" s="17">
        <v>200.5</v>
      </c>
      <c r="G34" s="17">
        <v>0</v>
      </c>
      <c r="H34" s="41" t="s">
        <v>29</v>
      </c>
      <c r="I34" s="37" t="s">
        <v>29</v>
      </c>
      <c r="J34" s="17" t="s">
        <v>18</v>
      </c>
      <c r="K34" s="21"/>
    </row>
    <row r="35" spans="1:11">
      <c r="A35" s="16">
        <v>33</v>
      </c>
      <c r="B35" s="37" t="s">
        <v>52</v>
      </c>
      <c r="C35" s="17" t="s">
        <v>53</v>
      </c>
      <c r="D35" s="18"/>
      <c r="E35" s="37" t="s">
        <v>61</v>
      </c>
      <c r="F35" s="17">
        <v>179</v>
      </c>
      <c r="G35" s="17">
        <v>0</v>
      </c>
      <c r="H35" s="41" t="s">
        <v>29</v>
      </c>
      <c r="I35" s="37" t="s">
        <v>29</v>
      </c>
      <c r="J35" s="17" t="s">
        <v>18</v>
      </c>
      <c r="K35" s="21"/>
    </row>
    <row r="36" spans="1:11">
      <c r="A36" s="16">
        <v>34</v>
      </c>
      <c r="B36" s="37" t="s">
        <v>52</v>
      </c>
      <c r="C36" s="17" t="s">
        <v>53</v>
      </c>
      <c r="D36" s="18"/>
      <c r="E36" s="37" t="s">
        <v>62</v>
      </c>
      <c r="F36" s="17">
        <v>157</v>
      </c>
      <c r="G36" s="17">
        <v>0</v>
      </c>
      <c r="H36" s="41" t="s">
        <v>29</v>
      </c>
      <c r="I36" s="37" t="s">
        <v>29</v>
      </c>
      <c r="J36" s="17" t="s">
        <v>18</v>
      </c>
      <c r="K36" s="21"/>
    </row>
    <row r="37" spans="1:11">
      <c r="A37" s="16">
        <v>35</v>
      </c>
      <c r="B37" s="37" t="s">
        <v>52</v>
      </c>
      <c r="C37" s="17" t="s">
        <v>53</v>
      </c>
      <c r="D37" s="18"/>
      <c r="E37" s="37" t="s">
        <v>63</v>
      </c>
      <c r="F37" s="17">
        <v>156</v>
      </c>
      <c r="G37" s="17">
        <v>0</v>
      </c>
      <c r="H37" s="41" t="s">
        <v>29</v>
      </c>
      <c r="I37" s="37" t="s">
        <v>29</v>
      </c>
      <c r="J37" s="17" t="s">
        <v>18</v>
      </c>
      <c r="K37" s="21"/>
    </row>
    <row r="38" spans="1:11">
      <c r="A38" s="16">
        <v>36</v>
      </c>
      <c r="B38" s="37" t="s">
        <v>52</v>
      </c>
      <c r="C38" s="17" t="s">
        <v>53</v>
      </c>
      <c r="D38" s="18"/>
      <c r="E38" s="37" t="s">
        <v>64</v>
      </c>
      <c r="F38" s="17">
        <v>155</v>
      </c>
      <c r="G38" s="17">
        <v>0</v>
      </c>
      <c r="H38" s="41" t="s">
        <v>29</v>
      </c>
      <c r="I38" s="37" t="s">
        <v>29</v>
      </c>
      <c r="J38" s="17" t="s">
        <v>18</v>
      </c>
      <c r="K38" s="21"/>
    </row>
    <row r="39" ht="14.25" spans="1:11">
      <c r="A39" s="22">
        <v>37</v>
      </c>
      <c r="B39" s="38" t="s">
        <v>52</v>
      </c>
      <c r="C39" s="23" t="s">
        <v>53</v>
      </c>
      <c r="D39" s="24"/>
      <c r="E39" s="38" t="s">
        <v>65</v>
      </c>
      <c r="F39" s="23">
        <v>154</v>
      </c>
      <c r="G39" s="23">
        <v>0</v>
      </c>
      <c r="H39" s="39" t="s">
        <v>29</v>
      </c>
      <c r="I39" s="38" t="s">
        <v>29</v>
      </c>
      <c r="J39" s="23" t="s">
        <v>18</v>
      </c>
      <c r="K39" s="26"/>
    </row>
    <row r="40" spans="1:11">
      <c r="A40" s="11">
        <v>38</v>
      </c>
      <c r="B40" s="36" t="s">
        <v>66</v>
      </c>
      <c r="C40" s="12" t="s">
        <v>67</v>
      </c>
      <c r="D40" s="13">
        <v>3</v>
      </c>
      <c r="E40" s="36" t="s">
        <v>68</v>
      </c>
      <c r="F40" s="12">
        <v>198</v>
      </c>
      <c r="G40" s="12">
        <v>83.74</v>
      </c>
      <c r="H40" s="14">
        <f>ROUND(F40/6+G40/2,2)</f>
        <v>74.87</v>
      </c>
      <c r="I40" s="12">
        <f>RANK(H40,$H$40:$H$46,0)</f>
        <v>1</v>
      </c>
      <c r="J40" s="12" t="s">
        <v>15</v>
      </c>
      <c r="K40" s="15"/>
    </row>
    <row r="41" spans="1:11">
      <c r="A41" s="16">
        <v>39</v>
      </c>
      <c r="B41" s="37" t="s">
        <v>66</v>
      </c>
      <c r="C41" s="17" t="s">
        <v>67</v>
      </c>
      <c r="D41" s="18"/>
      <c r="E41" s="37" t="s">
        <v>69</v>
      </c>
      <c r="F41" s="17">
        <v>192</v>
      </c>
      <c r="G41" s="17">
        <v>83.67</v>
      </c>
      <c r="H41" s="19">
        <f>ROUND(F41/6+G41/2,2)</f>
        <v>73.84</v>
      </c>
      <c r="I41" s="17">
        <f>RANK(H41,$H$40:$H$46,0)</f>
        <v>2</v>
      </c>
      <c r="J41" s="17" t="s">
        <v>15</v>
      </c>
      <c r="K41" s="21"/>
    </row>
    <row r="42" spans="1:11">
      <c r="A42" s="16">
        <v>40</v>
      </c>
      <c r="B42" s="37" t="s">
        <v>66</v>
      </c>
      <c r="C42" s="17" t="s">
        <v>67</v>
      </c>
      <c r="D42" s="18"/>
      <c r="E42" s="37" t="s">
        <v>70</v>
      </c>
      <c r="F42" s="17">
        <v>186</v>
      </c>
      <c r="G42" s="17">
        <v>84.88</v>
      </c>
      <c r="H42" s="19">
        <f>ROUND(F42/6+G42/2,2)</f>
        <v>73.44</v>
      </c>
      <c r="I42" s="17">
        <f t="shared" ref="I42:I47" si="8">RANK(H42,$H$40:$H$46,0)</f>
        <v>3</v>
      </c>
      <c r="J42" s="17" t="s">
        <v>15</v>
      </c>
      <c r="K42" s="21"/>
    </row>
    <row r="43" spans="1:11">
      <c r="A43" s="16">
        <v>41</v>
      </c>
      <c r="B43" s="37" t="s">
        <v>66</v>
      </c>
      <c r="C43" s="17" t="s">
        <v>67</v>
      </c>
      <c r="D43" s="18"/>
      <c r="E43" s="37" t="s">
        <v>71</v>
      </c>
      <c r="F43" s="17">
        <v>178.5</v>
      </c>
      <c r="G43" s="17">
        <v>82.42</v>
      </c>
      <c r="H43" s="19">
        <f>ROUND(F43/6+G43/2,2)</f>
        <v>70.96</v>
      </c>
      <c r="I43" s="17">
        <f t="shared" si="8"/>
        <v>4</v>
      </c>
      <c r="J43" s="17" t="s">
        <v>18</v>
      </c>
      <c r="K43" s="21"/>
    </row>
    <row r="44" spans="1:11">
      <c r="A44" s="16">
        <v>42</v>
      </c>
      <c r="B44" s="37" t="s">
        <v>66</v>
      </c>
      <c r="C44" s="17" t="s">
        <v>67</v>
      </c>
      <c r="D44" s="18"/>
      <c r="E44" s="37" t="s">
        <v>72</v>
      </c>
      <c r="F44" s="17">
        <v>166</v>
      </c>
      <c r="G44" s="17">
        <v>85.29</v>
      </c>
      <c r="H44" s="19">
        <f>ROUND(F44/6+G44/2,2)</f>
        <v>70.31</v>
      </c>
      <c r="I44" s="17">
        <f t="shared" si="8"/>
        <v>5</v>
      </c>
      <c r="J44" s="17" t="s">
        <v>18</v>
      </c>
      <c r="K44" s="21"/>
    </row>
    <row r="45" spans="1:11">
      <c r="A45" s="16">
        <v>43</v>
      </c>
      <c r="B45" s="37" t="s">
        <v>66</v>
      </c>
      <c r="C45" s="17" t="s">
        <v>67</v>
      </c>
      <c r="D45" s="18"/>
      <c r="E45" s="37" t="s">
        <v>73</v>
      </c>
      <c r="F45" s="17">
        <v>191.5</v>
      </c>
      <c r="G45" s="17">
        <v>0</v>
      </c>
      <c r="H45" s="41" t="s">
        <v>29</v>
      </c>
      <c r="I45" s="37" t="s">
        <v>29</v>
      </c>
      <c r="J45" s="17" t="s">
        <v>18</v>
      </c>
      <c r="K45" s="21"/>
    </row>
    <row r="46" ht="14.25" spans="1:11">
      <c r="A46" s="22">
        <v>44</v>
      </c>
      <c r="B46" s="38" t="s">
        <v>66</v>
      </c>
      <c r="C46" s="23" t="s">
        <v>67</v>
      </c>
      <c r="D46" s="24"/>
      <c r="E46" s="38" t="s">
        <v>74</v>
      </c>
      <c r="F46" s="23">
        <v>186.5</v>
      </c>
      <c r="G46" s="23">
        <v>0</v>
      </c>
      <c r="H46" s="39" t="s">
        <v>29</v>
      </c>
      <c r="I46" s="38" t="s">
        <v>29</v>
      </c>
      <c r="J46" s="23" t="s">
        <v>18</v>
      </c>
      <c r="K46" s="26"/>
    </row>
    <row r="47" spans="1:11">
      <c r="A47" s="28">
        <v>45</v>
      </c>
      <c r="B47" s="40" t="s">
        <v>75</v>
      </c>
      <c r="C47" s="20" t="s">
        <v>76</v>
      </c>
      <c r="D47" s="18">
        <v>3</v>
      </c>
      <c r="E47" s="40" t="s">
        <v>77</v>
      </c>
      <c r="F47" s="20">
        <v>204</v>
      </c>
      <c r="G47" s="20">
        <v>87.46</v>
      </c>
      <c r="H47" s="29">
        <f t="shared" ref="H46:H54" si="9">ROUND(F47/6+G47/2,2)</f>
        <v>77.73</v>
      </c>
      <c r="I47" s="20">
        <f>RANK(H47,$H$47:$H$55,0)</f>
        <v>1</v>
      </c>
      <c r="J47" s="20" t="s">
        <v>15</v>
      </c>
      <c r="K47" s="30"/>
    </row>
    <row r="48" spans="1:11">
      <c r="A48" s="16">
        <v>46</v>
      </c>
      <c r="B48" s="37" t="s">
        <v>75</v>
      </c>
      <c r="C48" s="17" t="s">
        <v>76</v>
      </c>
      <c r="D48" s="18"/>
      <c r="E48" s="37" t="s">
        <v>78</v>
      </c>
      <c r="F48" s="17">
        <v>201</v>
      </c>
      <c r="G48" s="17">
        <v>86.58</v>
      </c>
      <c r="H48" s="19">
        <f t="shared" si="9"/>
        <v>76.79</v>
      </c>
      <c r="I48" s="17">
        <f t="shared" ref="I48:I55" si="10">RANK(H48,$H$47:$H$55,0)</f>
        <v>2</v>
      </c>
      <c r="J48" s="17" t="s">
        <v>15</v>
      </c>
      <c r="K48" s="21"/>
    </row>
    <row r="49" spans="1:11">
      <c r="A49" s="16">
        <v>47</v>
      </c>
      <c r="B49" s="37" t="s">
        <v>75</v>
      </c>
      <c r="C49" s="17" t="s">
        <v>76</v>
      </c>
      <c r="D49" s="18"/>
      <c r="E49" s="37" t="s">
        <v>79</v>
      </c>
      <c r="F49" s="17">
        <v>199</v>
      </c>
      <c r="G49" s="17">
        <v>84.36</v>
      </c>
      <c r="H49" s="19">
        <f t="shared" si="9"/>
        <v>75.35</v>
      </c>
      <c r="I49" s="17">
        <f t="shared" si="10"/>
        <v>3</v>
      </c>
      <c r="J49" s="17" t="s">
        <v>15</v>
      </c>
      <c r="K49" s="21"/>
    </row>
    <row r="50" spans="1:11">
      <c r="A50" s="16">
        <v>48</v>
      </c>
      <c r="B50" s="37" t="s">
        <v>75</v>
      </c>
      <c r="C50" s="17" t="s">
        <v>76</v>
      </c>
      <c r="D50" s="18"/>
      <c r="E50" s="37" t="s">
        <v>80</v>
      </c>
      <c r="F50" s="17">
        <v>186.5</v>
      </c>
      <c r="G50" s="17">
        <v>81.33</v>
      </c>
      <c r="H50" s="19">
        <f t="shared" si="9"/>
        <v>71.75</v>
      </c>
      <c r="I50" s="17">
        <f t="shared" si="10"/>
        <v>4</v>
      </c>
      <c r="J50" s="17" t="s">
        <v>18</v>
      </c>
      <c r="K50" s="21"/>
    </row>
    <row r="51" spans="1:11">
      <c r="A51" s="16">
        <v>49</v>
      </c>
      <c r="B51" s="37" t="s">
        <v>75</v>
      </c>
      <c r="C51" s="17" t="s">
        <v>76</v>
      </c>
      <c r="D51" s="18"/>
      <c r="E51" s="37" t="s">
        <v>81</v>
      </c>
      <c r="F51" s="17">
        <v>182</v>
      </c>
      <c r="G51" s="17">
        <v>81.96</v>
      </c>
      <c r="H51" s="19">
        <f t="shared" si="9"/>
        <v>71.31</v>
      </c>
      <c r="I51" s="17">
        <f t="shared" si="10"/>
        <v>5</v>
      </c>
      <c r="J51" s="17" t="s">
        <v>18</v>
      </c>
      <c r="K51" s="21"/>
    </row>
    <row r="52" spans="1:11">
      <c r="A52" s="16">
        <v>50</v>
      </c>
      <c r="B52" s="37" t="s">
        <v>75</v>
      </c>
      <c r="C52" s="17" t="s">
        <v>76</v>
      </c>
      <c r="D52" s="18"/>
      <c r="E52" s="37" t="s">
        <v>82</v>
      </c>
      <c r="F52" s="17">
        <v>171</v>
      </c>
      <c r="G52" s="17">
        <v>82.41</v>
      </c>
      <c r="H52" s="19">
        <f t="shared" si="9"/>
        <v>69.71</v>
      </c>
      <c r="I52" s="17">
        <f t="shared" ref="I52:I56" si="11">RANK(H52,$H$47:$H$55,0)</f>
        <v>6</v>
      </c>
      <c r="J52" s="17" t="s">
        <v>18</v>
      </c>
      <c r="K52" s="21"/>
    </row>
    <row r="53" spans="1:11">
      <c r="A53" s="16">
        <v>51</v>
      </c>
      <c r="B53" s="37" t="s">
        <v>75</v>
      </c>
      <c r="C53" s="17" t="s">
        <v>76</v>
      </c>
      <c r="D53" s="18"/>
      <c r="E53" s="37" t="s">
        <v>83</v>
      </c>
      <c r="F53" s="17">
        <v>169.5</v>
      </c>
      <c r="G53" s="17">
        <v>80.79</v>
      </c>
      <c r="H53" s="19">
        <f t="shared" si="9"/>
        <v>68.65</v>
      </c>
      <c r="I53" s="17">
        <f t="shared" si="11"/>
        <v>7</v>
      </c>
      <c r="J53" s="17" t="s">
        <v>18</v>
      </c>
      <c r="K53" s="21"/>
    </row>
    <row r="54" spans="1:11">
      <c r="A54" s="16">
        <v>52</v>
      </c>
      <c r="B54" s="37" t="s">
        <v>75</v>
      </c>
      <c r="C54" s="17" t="s">
        <v>76</v>
      </c>
      <c r="D54" s="18"/>
      <c r="E54" s="37" t="s">
        <v>84</v>
      </c>
      <c r="F54" s="17">
        <v>169</v>
      </c>
      <c r="G54" s="17">
        <v>77.8</v>
      </c>
      <c r="H54" s="19">
        <f t="shared" si="9"/>
        <v>67.07</v>
      </c>
      <c r="I54" s="17">
        <f t="shared" si="11"/>
        <v>8</v>
      </c>
      <c r="J54" s="17" t="s">
        <v>18</v>
      </c>
      <c r="K54" s="21"/>
    </row>
    <row r="55" ht="14.25" spans="1:11">
      <c r="A55" s="32">
        <v>53</v>
      </c>
      <c r="B55" s="42" t="s">
        <v>75</v>
      </c>
      <c r="C55" s="33" t="s">
        <v>76</v>
      </c>
      <c r="D55" s="18"/>
      <c r="E55" s="42" t="s">
        <v>85</v>
      </c>
      <c r="F55" s="33">
        <v>180.5</v>
      </c>
      <c r="G55" s="33">
        <v>0</v>
      </c>
      <c r="H55" s="43" t="s">
        <v>29</v>
      </c>
      <c r="I55" s="42" t="s">
        <v>29</v>
      </c>
      <c r="J55" s="33" t="s">
        <v>18</v>
      </c>
      <c r="K55" s="35"/>
    </row>
    <row r="56" spans="1:11">
      <c r="A56" s="11">
        <v>54</v>
      </c>
      <c r="B56" s="36" t="s">
        <v>86</v>
      </c>
      <c r="C56" s="12" t="s">
        <v>87</v>
      </c>
      <c r="D56" s="13">
        <v>1</v>
      </c>
      <c r="E56" s="36" t="s">
        <v>88</v>
      </c>
      <c r="F56" s="12">
        <v>203</v>
      </c>
      <c r="G56" s="12">
        <v>83.29</v>
      </c>
      <c r="H56" s="14">
        <f>ROUND(F56/6+G56/2,2)</f>
        <v>75.48</v>
      </c>
      <c r="I56" s="12">
        <f t="shared" ref="I56:I59" si="12">RANK(H56,$H$56:$H$58,0)</f>
        <v>1</v>
      </c>
      <c r="J56" s="12" t="s">
        <v>15</v>
      </c>
      <c r="K56" s="15"/>
    </row>
    <row r="57" spans="1:11">
      <c r="A57" s="16">
        <v>55</v>
      </c>
      <c r="B57" s="37" t="s">
        <v>86</v>
      </c>
      <c r="C57" s="17" t="s">
        <v>87</v>
      </c>
      <c r="D57" s="18"/>
      <c r="E57" s="37" t="s">
        <v>89</v>
      </c>
      <c r="F57" s="17">
        <v>203.5</v>
      </c>
      <c r="G57" s="17">
        <v>82.88</v>
      </c>
      <c r="H57" s="19">
        <f>ROUND(F57/6+G57/2,2)</f>
        <v>75.36</v>
      </c>
      <c r="I57" s="17">
        <f t="shared" si="12"/>
        <v>2</v>
      </c>
      <c r="J57" s="17" t="s">
        <v>18</v>
      </c>
      <c r="K57" s="21"/>
    </row>
    <row r="58" ht="14.25" spans="1:11">
      <c r="A58" s="22">
        <v>56</v>
      </c>
      <c r="B58" s="38" t="s">
        <v>86</v>
      </c>
      <c r="C58" s="23" t="s">
        <v>87</v>
      </c>
      <c r="D58" s="24"/>
      <c r="E58" s="38" t="s">
        <v>90</v>
      </c>
      <c r="F58" s="23">
        <v>197.5</v>
      </c>
      <c r="G58" s="23">
        <v>84.58</v>
      </c>
      <c r="H58" s="25">
        <f t="shared" ref="H54:H68" si="13">ROUND(F58/6+G58/2,2)</f>
        <v>75.21</v>
      </c>
      <c r="I58" s="23">
        <f t="shared" si="12"/>
        <v>3</v>
      </c>
      <c r="J58" s="23" t="s">
        <v>18</v>
      </c>
      <c r="K58" s="26"/>
    </row>
    <row r="59" spans="1:11">
      <c r="A59" s="11">
        <v>57</v>
      </c>
      <c r="B59" s="36" t="s">
        <v>91</v>
      </c>
      <c r="C59" s="12" t="s">
        <v>92</v>
      </c>
      <c r="D59" s="13">
        <v>2</v>
      </c>
      <c r="E59" s="36" t="s">
        <v>93</v>
      </c>
      <c r="F59" s="12">
        <v>213</v>
      </c>
      <c r="G59" s="12">
        <v>80.88</v>
      </c>
      <c r="H59" s="14">
        <f t="shared" si="13"/>
        <v>75.94</v>
      </c>
      <c r="I59" s="12">
        <f>RANK(H59,$H$59:$H$64,0)</f>
        <v>1</v>
      </c>
      <c r="J59" s="12" t="s">
        <v>15</v>
      </c>
      <c r="K59" s="15"/>
    </row>
    <row r="60" spans="1:11">
      <c r="A60" s="16">
        <v>58</v>
      </c>
      <c r="B60" s="37" t="s">
        <v>91</v>
      </c>
      <c r="C60" s="17" t="s">
        <v>92</v>
      </c>
      <c r="D60" s="18"/>
      <c r="E60" s="37" t="s">
        <v>94</v>
      </c>
      <c r="F60" s="17">
        <v>203.5</v>
      </c>
      <c r="G60" s="17">
        <v>80.86</v>
      </c>
      <c r="H60" s="19">
        <f t="shared" si="13"/>
        <v>74.35</v>
      </c>
      <c r="I60" s="17">
        <f t="shared" ref="I60:I65" si="14">RANK(H60,$H$59:$H$64,0)</f>
        <v>2</v>
      </c>
      <c r="J60" s="17" t="s">
        <v>15</v>
      </c>
      <c r="K60" s="21"/>
    </row>
    <row r="61" spans="1:11">
      <c r="A61" s="16">
        <v>59</v>
      </c>
      <c r="B61" s="37" t="s">
        <v>91</v>
      </c>
      <c r="C61" s="17" t="s">
        <v>92</v>
      </c>
      <c r="D61" s="18"/>
      <c r="E61" s="37" t="s">
        <v>95</v>
      </c>
      <c r="F61" s="17">
        <v>188.5</v>
      </c>
      <c r="G61" s="17">
        <v>82.48</v>
      </c>
      <c r="H61" s="19">
        <f t="shared" si="13"/>
        <v>72.66</v>
      </c>
      <c r="I61" s="17">
        <f t="shared" si="14"/>
        <v>3</v>
      </c>
      <c r="J61" s="17" t="s">
        <v>18</v>
      </c>
      <c r="K61" s="21"/>
    </row>
    <row r="62" spans="1:11">
      <c r="A62" s="16">
        <v>60</v>
      </c>
      <c r="B62" s="37" t="s">
        <v>91</v>
      </c>
      <c r="C62" s="17" t="s">
        <v>92</v>
      </c>
      <c r="D62" s="18"/>
      <c r="E62" s="37" t="s">
        <v>96</v>
      </c>
      <c r="F62" s="17">
        <v>185</v>
      </c>
      <c r="G62" s="17">
        <v>83.58</v>
      </c>
      <c r="H62" s="19">
        <f t="shared" si="13"/>
        <v>72.62</v>
      </c>
      <c r="I62" s="17">
        <f t="shared" si="14"/>
        <v>4</v>
      </c>
      <c r="J62" s="17" t="s">
        <v>18</v>
      </c>
      <c r="K62" s="21"/>
    </row>
    <row r="63" spans="1:11">
      <c r="A63" s="16">
        <v>61</v>
      </c>
      <c r="B63" s="37" t="s">
        <v>91</v>
      </c>
      <c r="C63" s="17" t="s">
        <v>92</v>
      </c>
      <c r="D63" s="18"/>
      <c r="E63" s="37" t="s">
        <v>97</v>
      </c>
      <c r="F63" s="17">
        <v>196</v>
      </c>
      <c r="G63" s="17">
        <v>77.81</v>
      </c>
      <c r="H63" s="19">
        <f t="shared" si="13"/>
        <v>71.57</v>
      </c>
      <c r="I63" s="17">
        <f t="shared" si="14"/>
        <v>5</v>
      </c>
      <c r="J63" s="17" t="s">
        <v>18</v>
      </c>
      <c r="K63" s="21"/>
    </row>
    <row r="64" ht="14.25" spans="1:11">
      <c r="A64" s="22">
        <v>62</v>
      </c>
      <c r="B64" s="38" t="s">
        <v>91</v>
      </c>
      <c r="C64" s="23" t="s">
        <v>92</v>
      </c>
      <c r="D64" s="24"/>
      <c r="E64" s="38" t="s">
        <v>98</v>
      </c>
      <c r="F64" s="23">
        <v>187.5</v>
      </c>
      <c r="G64" s="23">
        <v>80.3</v>
      </c>
      <c r="H64" s="25">
        <f t="shared" si="13"/>
        <v>71.4</v>
      </c>
      <c r="I64" s="23">
        <f t="shared" si="14"/>
        <v>6</v>
      </c>
      <c r="J64" s="23" t="s">
        <v>18</v>
      </c>
      <c r="K64" s="26"/>
    </row>
    <row r="65" spans="1:11">
      <c r="A65" s="11">
        <v>63</v>
      </c>
      <c r="B65" s="36" t="s">
        <v>99</v>
      </c>
      <c r="C65" s="12" t="s">
        <v>100</v>
      </c>
      <c r="D65" s="13">
        <v>2</v>
      </c>
      <c r="E65" s="36" t="s">
        <v>101</v>
      </c>
      <c r="F65" s="12">
        <v>215</v>
      </c>
      <c r="G65" s="12">
        <v>81.96</v>
      </c>
      <c r="H65" s="14">
        <f t="shared" si="13"/>
        <v>76.81</v>
      </c>
      <c r="I65" s="12">
        <f>RANK(H65,$H$65:$H$70,0)</f>
        <v>1</v>
      </c>
      <c r="J65" s="12" t="s">
        <v>15</v>
      </c>
      <c r="K65" s="15"/>
    </row>
    <row r="66" spans="1:11">
      <c r="A66" s="16">
        <v>64</v>
      </c>
      <c r="B66" s="37" t="s">
        <v>99</v>
      </c>
      <c r="C66" s="17" t="s">
        <v>100</v>
      </c>
      <c r="D66" s="18"/>
      <c r="E66" s="37" t="s">
        <v>102</v>
      </c>
      <c r="F66" s="17">
        <v>199</v>
      </c>
      <c r="G66" s="17">
        <v>84.91</v>
      </c>
      <c r="H66" s="19">
        <f t="shared" si="13"/>
        <v>75.62</v>
      </c>
      <c r="I66" s="17">
        <f t="shared" ref="I66:I71" si="15">RANK(H66,$H$65:$H$70,0)</f>
        <v>2</v>
      </c>
      <c r="J66" s="17" t="s">
        <v>15</v>
      </c>
      <c r="K66" s="21"/>
    </row>
    <row r="67" spans="1:11">
      <c r="A67" s="16">
        <v>65</v>
      </c>
      <c r="B67" s="37" t="s">
        <v>99</v>
      </c>
      <c r="C67" s="17" t="s">
        <v>100</v>
      </c>
      <c r="D67" s="18"/>
      <c r="E67" s="37" t="s">
        <v>103</v>
      </c>
      <c r="F67" s="17">
        <v>195</v>
      </c>
      <c r="G67" s="17">
        <v>86.22</v>
      </c>
      <c r="H67" s="19">
        <f t="shared" si="13"/>
        <v>75.61</v>
      </c>
      <c r="I67" s="17">
        <f t="shared" si="15"/>
        <v>3</v>
      </c>
      <c r="J67" s="17" t="s">
        <v>18</v>
      </c>
      <c r="K67" s="21"/>
    </row>
    <row r="68" spans="1:11">
      <c r="A68" s="16">
        <v>66</v>
      </c>
      <c r="B68" s="37" t="s">
        <v>99</v>
      </c>
      <c r="C68" s="17" t="s">
        <v>100</v>
      </c>
      <c r="D68" s="18"/>
      <c r="E68" s="37" t="s">
        <v>104</v>
      </c>
      <c r="F68" s="17">
        <v>193</v>
      </c>
      <c r="G68" s="17">
        <v>85.21</v>
      </c>
      <c r="H68" s="19">
        <f t="shared" si="13"/>
        <v>74.77</v>
      </c>
      <c r="I68" s="17">
        <f t="shared" si="15"/>
        <v>4</v>
      </c>
      <c r="J68" s="17" t="s">
        <v>18</v>
      </c>
      <c r="K68" s="21"/>
    </row>
    <row r="69" spans="1:11">
      <c r="A69" s="16">
        <v>67</v>
      </c>
      <c r="B69" s="37" t="s">
        <v>99</v>
      </c>
      <c r="C69" s="17" t="s">
        <v>100</v>
      </c>
      <c r="D69" s="18"/>
      <c r="E69" s="37" t="s">
        <v>105</v>
      </c>
      <c r="F69" s="17">
        <v>177.5</v>
      </c>
      <c r="G69" s="17">
        <v>0</v>
      </c>
      <c r="H69" s="41" t="s">
        <v>29</v>
      </c>
      <c r="I69" s="37" t="s">
        <v>29</v>
      </c>
      <c r="J69" s="17" t="s">
        <v>18</v>
      </c>
      <c r="K69" s="21"/>
    </row>
    <row r="70" ht="14.25" spans="1:11">
      <c r="A70" s="22">
        <v>68</v>
      </c>
      <c r="B70" s="38" t="s">
        <v>99</v>
      </c>
      <c r="C70" s="23" t="s">
        <v>100</v>
      </c>
      <c r="D70" s="24"/>
      <c r="E70" s="38" t="s">
        <v>106</v>
      </c>
      <c r="F70" s="23">
        <v>170</v>
      </c>
      <c r="G70" s="23">
        <v>0</v>
      </c>
      <c r="H70" s="39" t="s">
        <v>29</v>
      </c>
      <c r="I70" s="38" t="s">
        <v>29</v>
      </c>
      <c r="J70" s="23" t="s">
        <v>18</v>
      </c>
      <c r="K70" s="26"/>
    </row>
    <row r="71" spans="1:11">
      <c r="A71" s="11">
        <v>69</v>
      </c>
      <c r="B71" s="36" t="s">
        <v>107</v>
      </c>
      <c r="C71" s="12" t="s">
        <v>108</v>
      </c>
      <c r="D71" s="13">
        <v>1</v>
      </c>
      <c r="E71" s="36" t="s">
        <v>109</v>
      </c>
      <c r="F71" s="12">
        <v>202</v>
      </c>
      <c r="G71" s="12">
        <v>83.35</v>
      </c>
      <c r="H71" s="14">
        <f t="shared" ref="H71:H77" si="16">ROUND(F71/6+G71/2,2)</f>
        <v>75.34</v>
      </c>
      <c r="I71" s="12">
        <f t="shared" ref="I71:I74" si="17">RANK(H71,$H$71:$H$73,0)</f>
        <v>1</v>
      </c>
      <c r="J71" s="12" t="s">
        <v>15</v>
      </c>
      <c r="K71" s="15"/>
    </row>
    <row r="72" spans="1:11">
      <c r="A72" s="16">
        <v>70</v>
      </c>
      <c r="B72" s="37" t="s">
        <v>107</v>
      </c>
      <c r="C72" s="17" t="s">
        <v>108</v>
      </c>
      <c r="D72" s="18"/>
      <c r="E72" s="37" t="s">
        <v>110</v>
      </c>
      <c r="F72" s="17">
        <v>196.5</v>
      </c>
      <c r="G72" s="17">
        <v>79.21</v>
      </c>
      <c r="H72" s="19">
        <f t="shared" si="16"/>
        <v>72.36</v>
      </c>
      <c r="I72" s="17">
        <f t="shared" si="17"/>
        <v>2</v>
      </c>
      <c r="J72" s="17" t="s">
        <v>18</v>
      </c>
      <c r="K72" s="21"/>
    </row>
    <row r="73" ht="14.25" spans="1:11">
      <c r="A73" s="22">
        <v>71</v>
      </c>
      <c r="B73" s="38" t="s">
        <v>107</v>
      </c>
      <c r="C73" s="23" t="s">
        <v>108</v>
      </c>
      <c r="D73" s="24"/>
      <c r="E73" s="38" t="s">
        <v>111</v>
      </c>
      <c r="F73" s="23">
        <v>181</v>
      </c>
      <c r="G73" s="23">
        <v>82.12</v>
      </c>
      <c r="H73" s="25">
        <f t="shared" si="16"/>
        <v>71.23</v>
      </c>
      <c r="I73" s="23">
        <f t="shared" si="17"/>
        <v>3</v>
      </c>
      <c r="J73" s="23" t="s">
        <v>18</v>
      </c>
      <c r="K73" s="26"/>
    </row>
    <row r="74" spans="1:11">
      <c r="A74" s="11">
        <v>72</v>
      </c>
      <c r="B74" s="36" t="s">
        <v>112</v>
      </c>
      <c r="C74" s="12" t="s">
        <v>113</v>
      </c>
      <c r="D74" s="13">
        <v>2</v>
      </c>
      <c r="E74" s="36" t="s">
        <v>114</v>
      </c>
      <c r="F74" s="12">
        <v>211</v>
      </c>
      <c r="G74" s="12">
        <v>85.6</v>
      </c>
      <c r="H74" s="14">
        <f t="shared" si="16"/>
        <v>77.97</v>
      </c>
      <c r="I74" s="12">
        <f>RANK(H74,$H$74:$H$79,0)</f>
        <v>1</v>
      </c>
      <c r="J74" s="12" t="s">
        <v>15</v>
      </c>
      <c r="K74" s="15"/>
    </row>
    <row r="75" spans="1:11">
      <c r="A75" s="16">
        <v>73</v>
      </c>
      <c r="B75" s="37" t="s">
        <v>112</v>
      </c>
      <c r="C75" s="17" t="s">
        <v>113</v>
      </c>
      <c r="D75" s="18"/>
      <c r="E75" s="37" t="s">
        <v>115</v>
      </c>
      <c r="F75" s="17">
        <v>186.5</v>
      </c>
      <c r="G75" s="17">
        <v>84.9</v>
      </c>
      <c r="H75" s="19">
        <f t="shared" si="16"/>
        <v>73.53</v>
      </c>
      <c r="I75" s="17">
        <f>RANK(H75,$H$74:$H$79,0)</f>
        <v>2</v>
      </c>
      <c r="J75" s="17" t="s">
        <v>15</v>
      </c>
      <c r="K75" s="21"/>
    </row>
    <row r="76" spans="1:11">
      <c r="A76" s="16">
        <v>74</v>
      </c>
      <c r="B76" s="37" t="s">
        <v>112</v>
      </c>
      <c r="C76" s="17" t="s">
        <v>113</v>
      </c>
      <c r="D76" s="18"/>
      <c r="E76" s="37" t="s">
        <v>116</v>
      </c>
      <c r="F76" s="17">
        <v>175</v>
      </c>
      <c r="G76" s="17">
        <v>85.79</v>
      </c>
      <c r="H76" s="19">
        <f t="shared" si="16"/>
        <v>72.06</v>
      </c>
      <c r="I76" s="17">
        <f>RANK(H76,$H$74:$H$79,0)</f>
        <v>3</v>
      </c>
      <c r="J76" s="17" t="s">
        <v>18</v>
      </c>
      <c r="K76" s="21"/>
    </row>
    <row r="77" spans="1:11">
      <c r="A77" s="16">
        <v>75</v>
      </c>
      <c r="B77" s="37" t="s">
        <v>112</v>
      </c>
      <c r="C77" s="17" t="s">
        <v>113</v>
      </c>
      <c r="D77" s="18"/>
      <c r="E77" s="37" t="s">
        <v>117</v>
      </c>
      <c r="F77" s="17">
        <v>183</v>
      </c>
      <c r="G77" s="17">
        <v>74.36</v>
      </c>
      <c r="H77" s="19">
        <f t="shared" si="16"/>
        <v>67.68</v>
      </c>
      <c r="I77" s="17">
        <f>RANK(H77,$H$74:$H$79,0)</f>
        <v>4</v>
      </c>
      <c r="J77" s="17" t="s">
        <v>18</v>
      </c>
      <c r="K77" s="21"/>
    </row>
    <row r="78" spans="1:11">
      <c r="A78" s="16">
        <v>76</v>
      </c>
      <c r="B78" s="37" t="s">
        <v>112</v>
      </c>
      <c r="C78" s="17" t="s">
        <v>113</v>
      </c>
      <c r="D78" s="18"/>
      <c r="E78" s="37" t="s">
        <v>118</v>
      </c>
      <c r="F78" s="17">
        <v>201</v>
      </c>
      <c r="G78" s="17">
        <v>0</v>
      </c>
      <c r="H78" s="41" t="s">
        <v>29</v>
      </c>
      <c r="I78" s="37" t="s">
        <v>29</v>
      </c>
      <c r="J78" s="17" t="s">
        <v>18</v>
      </c>
      <c r="K78" s="21"/>
    </row>
    <row r="79" ht="14.25" spans="1:11">
      <c r="A79" s="22">
        <v>77</v>
      </c>
      <c r="B79" s="38" t="s">
        <v>112</v>
      </c>
      <c r="C79" s="23" t="s">
        <v>113</v>
      </c>
      <c r="D79" s="24"/>
      <c r="E79" s="38" t="s">
        <v>119</v>
      </c>
      <c r="F79" s="23">
        <v>179</v>
      </c>
      <c r="G79" s="23">
        <v>0</v>
      </c>
      <c r="H79" s="39" t="s">
        <v>29</v>
      </c>
      <c r="I79" s="38" t="s">
        <v>29</v>
      </c>
      <c r="J79" s="23" t="s">
        <v>18</v>
      </c>
      <c r="K79" s="26"/>
    </row>
  </sheetData>
  <sortState ref="A74:L79">
    <sortCondition ref="I74:I79"/>
  </sortState>
  <mergeCells count="15">
    <mergeCell ref="A1:K1"/>
    <mergeCell ref="D3:D6"/>
    <mergeCell ref="D7:D13"/>
    <mergeCell ref="D14:D18"/>
    <mergeCell ref="D19:D21"/>
    <mergeCell ref="D22:D24"/>
    <mergeCell ref="D25:D27"/>
    <mergeCell ref="D28:D39"/>
    <mergeCell ref="D40:D46"/>
    <mergeCell ref="D47:D55"/>
    <mergeCell ref="D56:D58"/>
    <mergeCell ref="D59:D64"/>
    <mergeCell ref="D65:D70"/>
    <mergeCell ref="D71:D73"/>
    <mergeCell ref="D74:D79"/>
  </mergeCells>
  <pageMargins left="0.751388888888889" right="0.751388888888889" top="1" bottom="1" header="0.5" footer="0.5"/>
  <pageSetup paperSize="9" scale="78" fitToHeight="0" orientation="portrait" horizontalDpi="600"/>
  <headerFooter/>
  <rowBreaks count="1" manualBreakCount="1">
    <brk id="58" max="16383" man="1"/>
  </rowBreaks>
  <ignoredErrors>
    <ignoredError sqref="H9" formula="1"/>
  </ignoredErrors>
</worksheet>
</file>

<file path=docProps/app.xml><?xml version="1.0" encoding="utf-8"?>
<Properties xmlns="http://schemas.openxmlformats.org/officeDocument/2006/extended-properties" xmlns:vt="http://schemas.openxmlformats.org/officeDocument/2006/docPropsVTypes">
  <Company>曲靖市直属党政机关单位</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2026-06-10T08:02:00Z</dcterms:created>
  <dcterms:modified xsi:type="dcterms:W3CDTF">2026-06-30T01:03:26Z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8F603B8CB24E438791BE98A2873445BA_11</vt:lpwstr>
  </property>
  <property fmtid="{D5CDD505-2E9C-101B-9397-08002B2CF9AE}" pid="3" name="KSOProductBuildVer">
    <vt:lpwstr>2052-12.1.0.26895</vt:lpwstr>
  </property>
  <property fmtid="{D5CDD505-2E9C-101B-9397-08002B2CF9AE}" pid="4" name="CalculationRule">
    <vt:i4>1</vt:i4>
  </property>
</Properties>
</file>